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20"/>
  </bookViews>
  <sheets>
    <sheet name="打印版" sheetId="7" r:id="rId1"/>
  </sheets>
  <definedNames>
    <definedName name="_xlnm._FilterDatabase" localSheetId="0" hidden="1">打印版!$A$5:$K$30</definedName>
  </definedNames>
  <calcPr calcId="124519" fullPrecision="0"/>
</workbook>
</file>

<file path=xl/calcChain.xml><?xml version="1.0" encoding="utf-8"?>
<calcChain xmlns="http://schemas.openxmlformats.org/spreadsheetml/2006/main">
  <c r="F6" i="7"/>
  <c r="E6"/>
  <c r="D18"/>
  <c r="H47"/>
  <c r="H45"/>
  <c r="H27"/>
  <c r="D44"/>
  <c r="H43"/>
  <c r="D43"/>
  <c r="D42"/>
  <c r="D41"/>
  <c r="H40"/>
  <c r="D40"/>
  <c r="D39"/>
  <c r="D38"/>
  <c r="D37"/>
  <c r="D36" s="1"/>
  <c r="H36"/>
  <c r="D35"/>
  <c r="D34"/>
  <c r="D33"/>
  <c r="D32" s="1"/>
  <c r="H32"/>
  <c r="D31"/>
  <c r="D30"/>
  <c r="D29" s="1"/>
  <c r="K29"/>
  <c r="J29"/>
  <c r="I29"/>
  <c r="H29"/>
  <c r="G29"/>
  <c r="D26"/>
  <c r="D25"/>
  <c r="D21" s="1"/>
  <c r="D24"/>
  <c r="D23"/>
  <c r="D22"/>
  <c r="K21"/>
  <c r="J21"/>
  <c r="I21"/>
  <c r="H21"/>
  <c r="G21"/>
  <c r="D20"/>
  <c r="D19"/>
  <c r="K18"/>
  <c r="J18"/>
  <c r="I18"/>
  <c r="H18"/>
  <c r="G18"/>
  <c r="D17"/>
  <c r="D15"/>
  <c r="D14"/>
  <c r="D13"/>
  <c r="D12"/>
  <c r="D11"/>
  <c r="D10" s="1"/>
  <c r="K10"/>
  <c r="J10"/>
  <c r="J6" s="1"/>
  <c r="I10"/>
  <c r="H10"/>
  <c r="G10"/>
  <c r="D9"/>
  <c r="D8"/>
  <c r="D7" s="1"/>
  <c r="D6" s="1"/>
  <c r="K7"/>
  <c r="J7"/>
  <c r="I7"/>
  <c r="I6" s="1"/>
  <c r="H7"/>
  <c r="H6" s="1"/>
  <c r="G7"/>
  <c r="G6" s="1"/>
  <c r="K6"/>
</calcChain>
</file>

<file path=xl/sharedStrings.xml><?xml version="1.0" encoding="utf-8"?>
<sst xmlns="http://schemas.openxmlformats.org/spreadsheetml/2006/main" count="113" uniqueCount="52">
  <si>
    <t>单位：万元</t>
  </si>
  <si>
    <t>单位名称</t>
  </si>
  <si>
    <t>省级/市州</t>
  </si>
  <si>
    <t>区县/市</t>
  </si>
  <si>
    <t>核定省级财政奖补合计</t>
  </si>
  <si>
    <t>三、支持普惠金融发展</t>
  </si>
  <si>
    <t>四、健全融资服务配套体系</t>
  </si>
  <si>
    <t>五、促进直接融资发展</t>
  </si>
  <si>
    <t>支持增加小微企业首贷和信用贷款</t>
  </si>
  <si>
    <t>支持降低小微企业和“三农”融资成本</t>
  </si>
  <si>
    <t>支持农村数字金融普惠发展</t>
  </si>
  <si>
    <t>支持融资担保增量降费</t>
  </si>
  <si>
    <t>支持创新债券融资方式</t>
  </si>
  <si>
    <t>合计</t>
  </si>
  <si>
    <t>市本级小计</t>
  </si>
  <si>
    <t>乐山交通投资发展（集团）有限公司</t>
  </si>
  <si>
    <t>乐山市</t>
  </si>
  <si>
    <t>乐山市市本级</t>
  </si>
  <si>
    <t/>
  </si>
  <si>
    <t>乐山国有资产投资运营（集团）有限公司</t>
  </si>
  <si>
    <t>市中区小计</t>
  </si>
  <si>
    <t>乐山农村商业银行股份有限公司</t>
  </si>
  <si>
    <t>乐山市商业银行股份有限公司科技支行</t>
  </si>
  <si>
    <t>市中区</t>
  </si>
  <si>
    <t>乐山市商业银行股份有限公司市中区支行</t>
  </si>
  <si>
    <t>乐山市商业银行股份有限公司营业部</t>
  </si>
  <si>
    <t>乐山市商业银行股份有限公司</t>
  </si>
  <si>
    <t>乐山市天信融资担保有限责任公司</t>
  </si>
  <si>
    <t>乐山嘉州民富村镇银行有限责任公司</t>
  </si>
  <si>
    <t>沙湾区小计</t>
  </si>
  <si>
    <t>乐山市商业银行股份有限公司沙湾支行</t>
  </si>
  <si>
    <t>沙湾区</t>
  </si>
  <si>
    <t>五通桥区小计</t>
  </si>
  <si>
    <t>中国农业银行股份有限公司乐山五通桥支行</t>
  </si>
  <si>
    <t>五通桥区</t>
  </si>
  <si>
    <t>乐山市商业银行股份有限公司五通支行</t>
  </si>
  <si>
    <t>泸州银行股份有限公司眉山分行</t>
  </si>
  <si>
    <t>高新区小计</t>
  </si>
  <si>
    <t>乐山高新投资发展（集团）有限公司</t>
  </si>
  <si>
    <t>乐山高新区</t>
  </si>
  <si>
    <t>峨眉山市小计</t>
  </si>
  <si>
    <t>-</t>
  </si>
  <si>
    <t>犍为县小计</t>
  </si>
  <si>
    <t>井研县小计</t>
  </si>
  <si>
    <t>马边县小计</t>
  </si>
  <si>
    <t>金口河区小计</t>
  </si>
  <si>
    <t>沐川县小计</t>
  </si>
  <si>
    <t>夹江县小计</t>
  </si>
  <si>
    <r>
      <rPr>
        <sz val="10"/>
        <rFont val="Times New Roman"/>
        <family val="1"/>
      </rPr>
      <t>51110024T000010950943-</t>
    </r>
    <r>
      <rPr>
        <sz val="10"/>
        <rFont val="宋体"/>
        <family val="3"/>
        <charset val="134"/>
      </rPr>
      <t>财政厅关于下达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>年第二</t>
    </r>
  </si>
  <si>
    <t>核定市级财政奖补合计</t>
    <phoneticPr fontId="17" type="noConversion"/>
  </si>
  <si>
    <t>县级财政应奖补合计</t>
    <phoneticPr fontId="17" type="noConversion"/>
  </si>
  <si>
    <t>乐山市2023年第二批财政金融互动奖补资金分配表</t>
    <phoneticPr fontId="17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</si>
</sst>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_ * #,##0.0000_ ;_ * \-#,##0.0000_ ;_ * &quot;-&quot;??_ ;_ @_ "/>
  </numFmts>
  <fonts count="18">
    <font>
      <sz val="12"/>
      <name val="宋体"/>
      <charset val="134"/>
    </font>
    <font>
      <b/>
      <sz val="10"/>
      <name val="仿宋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Arial Narrow"/>
      <family val="2"/>
    </font>
    <font>
      <b/>
      <sz val="22"/>
      <name val="方正小标宋_GBK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Arial Narrow"/>
      <family val="2"/>
    </font>
    <font>
      <b/>
      <sz val="26"/>
      <name val="方正小标宋_GBK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</cellStyleXfs>
  <cellXfs count="4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3" fontId="9" fillId="0" borderId="1" xfId="3" applyFont="1" applyFill="1" applyBorder="1" applyAlignment="1">
      <alignment horizontal="right" vertical="center"/>
    </xf>
    <xf numFmtId="43" fontId="9" fillId="0" borderId="4" xfId="3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right" vertical="center"/>
    </xf>
    <xf numFmtId="43" fontId="9" fillId="0" borderId="4" xfId="3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11" fillId="0" borderId="0" xfId="0" applyNumberFormat="1" applyFont="1" applyFill="1" applyAlignment="1">
      <alignment horizontal="right" vertical="center" wrapText="1"/>
    </xf>
    <xf numFmtId="177" fontId="9" fillId="0" borderId="5" xfId="0" applyNumberFormat="1" applyFont="1" applyFill="1" applyBorder="1" applyAlignment="1">
      <alignment vertical="center" wrapText="1"/>
    </xf>
    <xf numFmtId="43" fontId="9" fillId="0" borderId="1" xfId="3" applyFont="1" applyFill="1" applyBorder="1" applyAlignment="1">
      <alignment horizontal="right" vertical="center" wrapText="1"/>
    </xf>
    <xf numFmtId="43" fontId="9" fillId="0" borderId="4" xfId="3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77" fontId="13" fillId="0" borderId="0" xfId="0" applyNumberFormat="1" applyFont="1" applyFill="1" applyAlignment="1">
      <alignment horizontal="right" vertical="center" wrapText="1"/>
    </xf>
    <xf numFmtId="177" fontId="9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0 2" xfId="2"/>
    <cellStyle name="常规 10 2 2" xfId="1"/>
    <cellStyle name="常规 2" xfId="5"/>
    <cellStyle name="常规 3" xfId="4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9"/>
  <sheetViews>
    <sheetView tabSelected="1" workbookViewId="0">
      <selection activeCell="A2" sqref="A2:K2"/>
    </sheetView>
  </sheetViews>
  <sheetFormatPr defaultColWidth="9" defaultRowHeight="20.45" customHeight="1"/>
  <cols>
    <col min="1" max="1" width="36.875" style="4" customWidth="1"/>
    <col min="2" max="2" width="17.25" style="4" hidden="1" customWidth="1"/>
    <col min="3" max="3" width="18.125" style="5" hidden="1" customWidth="1"/>
    <col min="4" max="4" width="11.375" style="6" customWidth="1"/>
    <col min="5" max="6" width="11.25" style="6" customWidth="1"/>
    <col min="7" max="11" width="18.5" style="7" customWidth="1"/>
    <col min="12" max="12" width="9.375" style="7" customWidth="1"/>
    <col min="13" max="13" width="10.25" style="7" customWidth="1"/>
    <col min="14" max="14" width="9" style="3"/>
    <col min="15" max="16384" width="9" style="8"/>
  </cols>
  <sheetData>
    <row r="1" spans="1:14" ht="13.5" customHeight="1">
      <c r="A1" s="9"/>
      <c r="B1" s="10"/>
      <c r="C1" s="8"/>
      <c r="D1" s="11"/>
      <c r="E1" s="11"/>
      <c r="F1" s="11"/>
      <c r="G1" s="27"/>
      <c r="H1" s="27"/>
      <c r="I1" s="27"/>
      <c r="J1" s="27"/>
      <c r="K1" s="27"/>
      <c r="L1" s="27"/>
      <c r="M1" s="27"/>
      <c r="N1" s="8"/>
    </row>
    <row r="2" spans="1:14" ht="27.75" customHeight="1">
      <c r="A2" s="37" t="s">
        <v>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4"/>
      <c r="M2" s="34"/>
      <c r="N2" s="8"/>
    </row>
    <row r="3" spans="1:14" ht="18.75" customHeight="1">
      <c r="A3" s="12"/>
      <c r="B3" s="12"/>
      <c r="C3" s="8"/>
      <c r="D3" s="11"/>
      <c r="E3" s="11"/>
      <c r="F3" s="11"/>
      <c r="G3" s="27"/>
      <c r="H3" s="27"/>
      <c r="I3" s="27"/>
      <c r="J3" s="27"/>
      <c r="K3" s="35" t="s">
        <v>0</v>
      </c>
      <c r="L3" s="27"/>
      <c r="M3" s="27"/>
      <c r="N3" s="8"/>
    </row>
    <row r="4" spans="1:14" s="1" customFormat="1" ht="31.5" customHeight="1">
      <c r="A4" s="39" t="s">
        <v>1</v>
      </c>
      <c r="B4" s="40" t="s">
        <v>2</v>
      </c>
      <c r="C4" s="40" t="s">
        <v>3</v>
      </c>
      <c r="D4" s="38" t="s">
        <v>4</v>
      </c>
      <c r="E4" s="42" t="s">
        <v>49</v>
      </c>
      <c r="F4" s="42" t="s">
        <v>50</v>
      </c>
      <c r="G4" s="38" t="s">
        <v>5</v>
      </c>
      <c r="H4" s="38"/>
      <c r="I4" s="38"/>
      <c r="J4" s="28" t="s">
        <v>6</v>
      </c>
      <c r="K4" s="36" t="s">
        <v>7</v>
      </c>
    </row>
    <row r="5" spans="1:14" s="2" customFormat="1" ht="31.5" customHeight="1">
      <c r="A5" s="39"/>
      <c r="B5" s="41"/>
      <c r="C5" s="41"/>
      <c r="D5" s="38"/>
      <c r="E5" s="43"/>
      <c r="F5" s="43"/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</row>
    <row r="6" spans="1:14" s="1" customFormat="1" ht="20.45" customHeight="1">
      <c r="A6" s="13" t="s">
        <v>13</v>
      </c>
      <c r="B6" s="13"/>
      <c r="C6" s="14"/>
      <c r="D6" s="15">
        <f>D7+D10+D18+D21+D29+D32+D36+D40+D43+D27+D45+D47</f>
        <v>1722.51</v>
      </c>
      <c r="E6" s="15">
        <f>E16</f>
        <v>1.25</v>
      </c>
      <c r="F6" s="15">
        <f>F16</f>
        <v>3.75</v>
      </c>
      <c r="G6" s="29">
        <f>G7++G21+G10+G18+G29</f>
        <v>37.56</v>
      </c>
      <c r="H6" s="29">
        <f>SUM(H7+H10+H18+H21+H29+H32+H36+H40+H43+H27+H45+H47)</f>
        <v>1463.33</v>
      </c>
      <c r="I6" s="29">
        <f>I7+I21+I10+I18+I29</f>
        <v>8.6199999999999992</v>
      </c>
      <c r="J6" s="29">
        <f>SUM(J7+J10+J18+J21+J29)</f>
        <v>38</v>
      </c>
      <c r="K6" s="29">
        <f>K7+K21+K10+K18+K29</f>
        <v>180</v>
      </c>
    </row>
    <row r="7" spans="1:14" s="1" customFormat="1" ht="20.45" customHeight="1">
      <c r="A7" s="13" t="s">
        <v>14</v>
      </c>
      <c r="B7" s="13"/>
      <c r="C7" s="14"/>
      <c r="D7" s="16">
        <f t="shared" ref="D7:K7" si="0">SUM(D8:D9)</f>
        <v>130</v>
      </c>
      <c r="E7" s="20"/>
      <c r="F7" s="20"/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0"/>
        <v>0</v>
      </c>
      <c r="K7" s="30">
        <f t="shared" si="0"/>
        <v>130</v>
      </c>
    </row>
    <row r="8" spans="1:14" ht="20.45" customHeight="1">
      <c r="A8" s="17" t="s">
        <v>15</v>
      </c>
      <c r="B8" s="17" t="s">
        <v>16</v>
      </c>
      <c r="C8" s="18" t="s">
        <v>17</v>
      </c>
      <c r="D8" s="19">
        <f>SUM(G8:K8)</f>
        <v>80</v>
      </c>
      <c r="E8" s="21"/>
      <c r="F8" s="21"/>
      <c r="G8" s="31" t="s">
        <v>18</v>
      </c>
      <c r="H8" s="31"/>
      <c r="I8" s="31"/>
      <c r="J8" s="31"/>
      <c r="K8" s="31">
        <v>80</v>
      </c>
      <c r="L8" s="8"/>
      <c r="M8" s="8"/>
      <c r="N8" s="8"/>
    </row>
    <row r="9" spans="1:14" ht="20.45" customHeight="1">
      <c r="A9" s="17" t="s">
        <v>19</v>
      </c>
      <c r="B9" s="17" t="s">
        <v>16</v>
      </c>
      <c r="C9" s="18" t="s">
        <v>17</v>
      </c>
      <c r="D9" s="19">
        <f>SUM(G9:K9)</f>
        <v>50</v>
      </c>
      <c r="E9" s="21"/>
      <c r="F9" s="21"/>
      <c r="G9" s="31" t="s">
        <v>18</v>
      </c>
      <c r="H9" s="31"/>
      <c r="I9" s="31"/>
      <c r="J9" s="31"/>
      <c r="K9" s="31">
        <v>50</v>
      </c>
      <c r="L9" s="8"/>
      <c r="M9" s="8"/>
      <c r="N9" s="8"/>
    </row>
    <row r="10" spans="1:14" s="1" customFormat="1" ht="20.45" customHeight="1">
      <c r="A10" s="13" t="s">
        <v>20</v>
      </c>
      <c r="B10" s="13"/>
      <c r="C10" s="14"/>
      <c r="D10" s="15">
        <f>SUM(D11:D17)</f>
        <v>323.56</v>
      </c>
      <c r="E10" s="15"/>
      <c r="F10" s="15"/>
      <c r="G10" s="29">
        <f>SUM(G11:G17)</f>
        <v>37.56</v>
      </c>
      <c r="H10" s="29">
        <f>SUM(H11:H17)</f>
        <v>244.44</v>
      </c>
      <c r="I10" s="29">
        <f>SUM(I11)</f>
        <v>8.56</v>
      </c>
      <c r="J10" s="29">
        <f>SUM(J12:J16)</f>
        <v>38</v>
      </c>
      <c r="K10" s="29">
        <f>SUM(K12:K15)</f>
        <v>0</v>
      </c>
    </row>
    <row r="11" spans="1:14" s="1" customFormat="1" ht="20.45" customHeight="1">
      <c r="A11" s="17" t="s">
        <v>21</v>
      </c>
      <c r="B11" s="13"/>
      <c r="C11" s="14"/>
      <c r="D11" s="20">
        <f>SUM(G11:K11)</f>
        <v>49.8</v>
      </c>
      <c r="E11" s="20"/>
      <c r="F11" s="20"/>
      <c r="G11" s="29">
        <v>13.17</v>
      </c>
      <c r="H11" s="29">
        <v>28.07</v>
      </c>
      <c r="I11" s="29">
        <v>8.56</v>
      </c>
      <c r="J11" s="29"/>
      <c r="K11" s="29"/>
    </row>
    <row r="12" spans="1:14" s="3" customFormat="1" ht="20.45" customHeight="1">
      <c r="A12" s="17" t="s">
        <v>22</v>
      </c>
      <c r="B12" s="17" t="s">
        <v>16</v>
      </c>
      <c r="C12" s="18" t="s">
        <v>23</v>
      </c>
      <c r="D12" s="19">
        <f>SUM(G12:K12)</f>
        <v>55.93</v>
      </c>
      <c r="E12" s="21"/>
      <c r="F12" s="21"/>
      <c r="G12" s="31" t="s">
        <v>18</v>
      </c>
      <c r="H12" s="31">
        <v>55.93</v>
      </c>
      <c r="I12" s="31"/>
      <c r="J12" s="31"/>
      <c r="K12" s="31"/>
    </row>
    <row r="13" spans="1:14" s="3" customFormat="1" ht="20.45" customHeight="1">
      <c r="A13" s="17" t="s">
        <v>24</v>
      </c>
      <c r="B13" s="17" t="s">
        <v>16</v>
      </c>
      <c r="C13" s="18" t="s">
        <v>23</v>
      </c>
      <c r="D13" s="19">
        <f>SUM(G13:K13)</f>
        <v>120.14</v>
      </c>
      <c r="E13" s="21"/>
      <c r="F13" s="21"/>
      <c r="G13" s="31" t="s">
        <v>18</v>
      </c>
      <c r="H13" s="31">
        <v>120.14</v>
      </c>
      <c r="I13" s="31"/>
      <c r="J13" s="31"/>
      <c r="K13" s="31"/>
    </row>
    <row r="14" spans="1:14" s="3" customFormat="1" ht="20.45" customHeight="1">
      <c r="A14" s="17" t="s">
        <v>25</v>
      </c>
      <c r="B14" s="17" t="s">
        <v>16</v>
      </c>
      <c r="C14" s="18" t="s">
        <v>23</v>
      </c>
      <c r="D14" s="19">
        <f>SUM(G14:K14)</f>
        <v>18.68</v>
      </c>
      <c r="E14" s="21"/>
      <c r="F14" s="21"/>
      <c r="G14" s="31" t="s">
        <v>18</v>
      </c>
      <c r="H14" s="31">
        <v>18.68</v>
      </c>
      <c r="I14" s="31"/>
      <c r="J14" s="31"/>
      <c r="K14" s="31"/>
    </row>
    <row r="15" spans="1:14" s="3" customFormat="1" ht="20.45" customHeight="1">
      <c r="A15" s="17" t="s">
        <v>26</v>
      </c>
      <c r="B15" s="17"/>
      <c r="C15" s="18"/>
      <c r="D15" s="19">
        <f>SUM(G15:K15)</f>
        <v>24.39</v>
      </c>
      <c r="E15" s="21"/>
      <c r="F15" s="21"/>
      <c r="G15" s="31">
        <v>24.39</v>
      </c>
      <c r="H15" s="31"/>
      <c r="I15" s="31"/>
      <c r="J15" s="31"/>
      <c r="K15" s="31"/>
    </row>
    <row r="16" spans="1:14" s="3" customFormat="1" ht="20.45" customHeight="1">
      <c r="A16" s="17" t="s">
        <v>27</v>
      </c>
      <c r="B16" s="17"/>
      <c r="C16" s="18"/>
      <c r="D16" s="21">
        <v>33</v>
      </c>
      <c r="E16" s="21">
        <v>1.25</v>
      </c>
      <c r="F16" s="21">
        <v>3.75</v>
      </c>
      <c r="G16" s="31"/>
      <c r="H16" s="31"/>
      <c r="I16" s="31"/>
      <c r="J16" s="31">
        <v>38</v>
      </c>
      <c r="K16" s="31"/>
    </row>
    <row r="17" spans="1:14" s="3" customFormat="1" ht="20.45" customHeight="1">
      <c r="A17" s="17" t="s">
        <v>28</v>
      </c>
      <c r="B17" s="17"/>
      <c r="C17" s="18"/>
      <c r="D17" s="21">
        <f>SUM(G17:K17)</f>
        <v>21.62</v>
      </c>
      <c r="E17" s="21"/>
      <c r="F17" s="21"/>
      <c r="G17" s="31"/>
      <c r="H17" s="31">
        <v>21.62</v>
      </c>
      <c r="I17" s="31"/>
      <c r="J17" s="31"/>
      <c r="K17" s="31"/>
    </row>
    <row r="18" spans="1:14" s="1" customFormat="1" ht="20.45" customHeight="1">
      <c r="A18" s="13" t="s">
        <v>29</v>
      </c>
      <c r="B18" s="13"/>
      <c r="C18" s="14"/>
      <c r="D18" s="15">
        <f>SUM(D19:D20)</f>
        <v>71.95</v>
      </c>
      <c r="E18" s="15"/>
      <c r="F18" s="15"/>
      <c r="G18" s="29">
        <f t="shared" ref="G18:K18" si="1">SUM(G19)</f>
        <v>0</v>
      </c>
      <c r="H18" s="29">
        <f>SUM(H19:H20)</f>
        <v>71.95</v>
      </c>
      <c r="I18" s="29">
        <f t="shared" si="1"/>
        <v>0</v>
      </c>
      <c r="J18" s="29">
        <f t="shared" si="1"/>
        <v>0</v>
      </c>
      <c r="K18" s="29">
        <f t="shared" si="1"/>
        <v>0</v>
      </c>
    </row>
    <row r="19" spans="1:14" s="3" customFormat="1" ht="20.45" customHeight="1">
      <c r="A19" s="17" t="s">
        <v>30</v>
      </c>
      <c r="B19" s="17" t="s">
        <v>16</v>
      </c>
      <c r="C19" s="18" t="s">
        <v>31</v>
      </c>
      <c r="D19" s="19">
        <f>SUM(G19:K19)</f>
        <v>36.979999999999997</v>
      </c>
      <c r="E19" s="21"/>
      <c r="F19" s="21"/>
      <c r="G19" s="31"/>
      <c r="H19" s="31">
        <v>36.979999999999997</v>
      </c>
      <c r="I19" s="31"/>
      <c r="J19" s="31"/>
      <c r="K19" s="31"/>
    </row>
    <row r="20" spans="1:14" s="3" customFormat="1" ht="20.45" customHeight="1">
      <c r="A20" s="17" t="s">
        <v>21</v>
      </c>
      <c r="B20" s="17"/>
      <c r="C20" s="18"/>
      <c r="D20" s="21">
        <f>SUM(G20:K20)</f>
        <v>34.97</v>
      </c>
      <c r="E20" s="21"/>
      <c r="F20" s="21"/>
      <c r="G20" s="31"/>
      <c r="H20" s="31">
        <v>34.97</v>
      </c>
      <c r="I20" s="31"/>
      <c r="J20" s="31"/>
      <c r="K20" s="31"/>
    </row>
    <row r="21" spans="1:14" s="1" customFormat="1" ht="20.45" customHeight="1">
      <c r="A21" s="13" t="s">
        <v>32</v>
      </c>
      <c r="B21" s="13"/>
      <c r="C21" s="14"/>
      <c r="D21" s="15">
        <f>SUM(D22:D26)</f>
        <v>59.32</v>
      </c>
      <c r="E21" s="15"/>
      <c r="F21" s="15"/>
      <c r="G21" s="29">
        <f t="shared" ref="G21:K21" si="2">SUM(G22:G23)</f>
        <v>0</v>
      </c>
      <c r="H21" s="29">
        <f>SUM(H22:H26)</f>
        <v>59.26</v>
      </c>
      <c r="I21" s="29">
        <f t="shared" si="2"/>
        <v>0.06</v>
      </c>
      <c r="J21" s="29">
        <f t="shared" si="2"/>
        <v>0</v>
      </c>
      <c r="K21" s="29">
        <f t="shared" si="2"/>
        <v>0</v>
      </c>
    </row>
    <row r="22" spans="1:14" ht="20.45" customHeight="1">
      <c r="A22" s="17" t="s">
        <v>33</v>
      </c>
      <c r="B22" s="17" t="s">
        <v>16</v>
      </c>
      <c r="C22" s="18" t="s">
        <v>34</v>
      </c>
      <c r="D22" s="19">
        <f>SUM(G22:K22)</f>
        <v>0.06</v>
      </c>
      <c r="E22" s="21"/>
      <c r="F22" s="21"/>
      <c r="G22" s="31"/>
      <c r="H22" s="31"/>
      <c r="I22" s="31">
        <v>0.06</v>
      </c>
      <c r="J22" s="31"/>
      <c r="K22" s="31"/>
      <c r="L22" s="8"/>
      <c r="M22" s="8"/>
      <c r="N22" s="8"/>
    </row>
    <row r="23" spans="1:14" s="3" customFormat="1" ht="20.45" customHeight="1">
      <c r="A23" s="17" t="s">
        <v>35</v>
      </c>
      <c r="B23" s="17" t="s">
        <v>16</v>
      </c>
      <c r="C23" s="18" t="s">
        <v>34</v>
      </c>
      <c r="D23" s="19">
        <f>SUM(G23:K23)</f>
        <v>39.28</v>
      </c>
      <c r="E23" s="21"/>
      <c r="F23" s="21"/>
      <c r="G23" s="31" t="s">
        <v>18</v>
      </c>
      <c r="H23" s="31">
        <v>39.28</v>
      </c>
      <c r="I23" s="31"/>
      <c r="J23" s="31"/>
      <c r="K23" s="31"/>
    </row>
    <row r="24" spans="1:14" s="3" customFormat="1" ht="20.45" customHeight="1">
      <c r="A24" s="17" t="s">
        <v>36</v>
      </c>
      <c r="B24" s="17"/>
      <c r="C24" s="18"/>
      <c r="D24" s="21">
        <f>SUM(G24:K24)</f>
        <v>14.79</v>
      </c>
      <c r="E24" s="21"/>
      <c r="F24" s="21"/>
      <c r="G24" s="31"/>
      <c r="H24" s="31">
        <v>14.79</v>
      </c>
      <c r="I24" s="31"/>
      <c r="J24" s="31"/>
      <c r="K24" s="31"/>
    </row>
    <row r="25" spans="1:14" s="3" customFormat="1" ht="20.45" customHeight="1">
      <c r="A25" s="17" t="s">
        <v>28</v>
      </c>
      <c r="B25" s="17"/>
      <c r="C25" s="18"/>
      <c r="D25" s="21">
        <f>SUM(G25:K25)</f>
        <v>0.69</v>
      </c>
      <c r="E25" s="21"/>
      <c r="F25" s="21"/>
      <c r="G25" s="31"/>
      <c r="H25" s="31">
        <v>0.69</v>
      </c>
      <c r="I25" s="31"/>
      <c r="J25" s="31"/>
      <c r="K25" s="31"/>
    </row>
    <row r="26" spans="1:14" s="3" customFormat="1" ht="20.45" customHeight="1">
      <c r="A26" s="17" t="s">
        <v>21</v>
      </c>
      <c r="B26" s="17"/>
      <c r="C26" s="18"/>
      <c r="D26" s="21">
        <f>SUM(G26:K26)</f>
        <v>4.5</v>
      </c>
      <c r="E26" s="21"/>
      <c r="F26" s="21"/>
      <c r="G26" s="31"/>
      <c r="H26" s="31">
        <v>4.5</v>
      </c>
      <c r="I26" s="31"/>
      <c r="J26" s="31"/>
      <c r="K26" s="31"/>
    </row>
    <row r="27" spans="1:14" ht="20.45" customHeight="1">
      <c r="A27" s="13" t="s">
        <v>45</v>
      </c>
      <c r="D27" s="24">
        <v>9.68</v>
      </c>
      <c r="E27" s="24"/>
      <c r="F27" s="24"/>
      <c r="G27" s="32" t="s">
        <v>41</v>
      </c>
      <c r="H27" s="29">
        <f>SUM(H28)</f>
        <v>9.68</v>
      </c>
      <c r="I27" s="32" t="s">
        <v>41</v>
      </c>
      <c r="J27" s="32" t="s">
        <v>41</v>
      </c>
      <c r="K27" s="32" t="s">
        <v>41</v>
      </c>
    </row>
    <row r="28" spans="1:14" ht="20.45" customHeight="1">
      <c r="A28" s="17" t="s">
        <v>21</v>
      </c>
      <c r="D28" s="24">
        <v>9.68</v>
      </c>
      <c r="E28" s="24"/>
      <c r="F28" s="24"/>
      <c r="G28" s="33"/>
      <c r="H28" s="32">
        <v>9.68</v>
      </c>
      <c r="I28" s="33"/>
      <c r="J28" s="33"/>
      <c r="K28" s="33"/>
    </row>
    <row r="29" spans="1:14" s="1" customFormat="1" ht="20.45" customHeight="1">
      <c r="A29" s="13" t="s">
        <v>37</v>
      </c>
      <c r="B29" s="13"/>
      <c r="C29" s="14"/>
      <c r="D29" s="15">
        <f>SUM(D30:D31)</f>
        <v>51.8</v>
      </c>
      <c r="E29" s="15"/>
      <c r="F29" s="15"/>
      <c r="G29" s="29">
        <f t="shared" ref="G29:K29" si="3">SUM(G30)</f>
        <v>0</v>
      </c>
      <c r="H29" s="29">
        <f>SUM(H30:H31)</f>
        <v>1.8</v>
      </c>
      <c r="I29" s="29">
        <f t="shared" si="3"/>
        <v>0</v>
      </c>
      <c r="J29" s="29">
        <f t="shared" si="3"/>
        <v>0</v>
      </c>
      <c r="K29" s="29">
        <f t="shared" si="3"/>
        <v>50</v>
      </c>
    </row>
    <row r="30" spans="1:14" ht="20.45" customHeight="1">
      <c r="A30" s="17" t="s">
        <v>38</v>
      </c>
      <c r="B30" s="17" t="s">
        <v>16</v>
      </c>
      <c r="C30" s="18" t="s">
        <v>39</v>
      </c>
      <c r="D30" s="19">
        <f>SUM(G30:K30)</f>
        <v>50</v>
      </c>
      <c r="E30" s="21"/>
      <c r="F30" s="21"/>
      <c r="G30" s="31" t="s">
        <v>18</v>
      </c>
      <c r="H30" s="31"/>
      <c r="I30" s="31"/>
      <c r="J30" s="31"/>
      <c r="K30" s="31">
        <v>50</v>
      </c>
      <c r="L30" s="8"/>
      <c r="M30" s="8"/>
      <c r="N30" s="8"/>
    </row>
    <row r="31" spans="1:14" ht="20.45" customHeight="1">
      <c r="A31" s="17" t="s">
        <v>28</v>
      </c>
      <c r="B31" s="22"/>
      <c r="C31" s="23"/>
      <c r="D31" s="24">
        <f>SUM(G31:K31)</f>
        <v>1.8</v>
      </c>
      <c r="E31" s="24"/>
      <c r="F31" s="24"/>
      <c r="G31" s="32"/>
      <c r="H31" s="32">
        <v>1.8</v>
      </c>
      <c r="I31" s="32"/>
      <c r="J31" s="32"/>
      <c r="K31" s="32"/>
      <c r="L31" s="8"/>
      <c r="M31" s="8"/>
      <c r="N31" s="8"/>
    </row>
    <row r="32" spans="1:14" ht="20.45" customHeight="1">
      <c r="A32" s="13" t="s">
        <v>40</v>
      </c>
      <c r="B32" s="22"/>
      <c r="C32" s="23"/>
      <c r="D32" s="24">
        <f>SUM(D33:D35)</f>
        <v>543.44000000000005</v>
      </c>
      <c r="E32" s="24"/>
      <c r="F32" s="24"/>
      <c r="G32" s="32" t="s">
        <v>41</v>
      </c>
      <c r="H32" s="29">
        <f>SUM(H33:H35)</f>
        <v>543.44000000000005</v>
      </c>
      <c r="I32" s="32" t="s">
        <v>41</v>
      </c>
      <c r="J32" s="32" t="s">
        <v>41</v>
      </c>
      <c r="K32" s="32" t="s">
        <v>41</v>
      </c>
      <c r="L32" s="8"/>
      <c r="M32" s="8"/>
      <c r="N32" s="8"/>
    </row>
    <row r="33" spans="1:14" ht="20.45" customHeight="1">
      <c r="A33" s="17" t="s">
        <v>36</v>
      </c>
      <c r="B33" s="22"/>
      <c r="C33" s="23"/>
      <c r="D33" s="24">
        <f>SUM(G33:K33)</f>
        <v>16.2</v>
      </c>
      <c r="E33" s="24"/>
      <c r="F33" s="24"/>
      <c r="G33" s="32"/>
      <c r="H33" s="32">
        <v>16.2</v>
      </c>
      <c r="I33" s="32"/>
      <c r="J33" s="32"/>
      <c r="K33" s="32"/>
      <c r="L33" s="8"/>
      <c r="M33" s="8"/>
      <c r="N33" s="8"/>
    </row>
    <row r="34" spans="1:14" ht="20.45" customHeight="1">
      <c r="A34" s="17" t="s">
        <v>28</v>
      </c>
      <c r="B34" s="22"/>
      <c r="C34" s="23"/>
      <c r="D34" s="24">
        <f>SUM(G34:K34)</f>
        <v>0.75</v>
      </c>
      <c r="E34" s="24"/>
      <c r="F34" s="24"/>
      <c r="G34" s="32"/>
      <c r="H34" s="32">
        <v>0.75</v>
      </c>
      <c r="I34" s="32"/>
      <c r="J34" s="32"/>
      <c r="K34" s="32"/>
      <c r="L34" s="8"/>
      <c r="M34" s="8"/>
      <c r="N34" s="8"/>
    </row>
    <row r="35" spans="1:14" ht="20.45" customHeight="1">
      <c r="A35" s="17" t="s">
        <v>21</v>
      </c>
      <c r="B35" s="22"/>
      <c r="C35" s="23"/>
      <c r="D35" s="24">
        <f>SUM(G35:K35)</f>
        <v>526.49</v>
      </c>
      <c r="E35" s="24"/>
      <c r="F35" s="24"/>
      <c r="G35" s="32"/>
      <c r="H35" s="32">
        <v>526.49</v>
      </c>
      <c r="I35" s="32"/>
      <c r="J35" s="32"/>
      <c r="K35" s="32"/>
      <c r="L35" s="8"/>
      <c r="M35" s="8"/>
      <c r="N35" s="8"/>
    </row>
    <row r="36" spans="1:14" ht="20.45" customHeight="1">
      <c r="A36" s="13" t="s">
        <v>42</v>
      </c>
      <c r="B36" s="22"/>
      <c r="C36" s="23"/>
      <c r="D36" s="24">
        <f>SUM(D37:D39)</f>
        <v>299.10000000000002</v>
      </c>
      <c r="E36" s="24"/>
      <c r="F36" s="24"/>
      <c r="G36" s="32" t="s">
        <v>41</v>
      </c>
      <c r="H36" s="29">
        <f>SUM(H37:H39)</f>
        <v>299.10000000000002</v>
      </c>
      <c r="I36" s="32" t="s">
        <v>41</v>
      </c>
      <c r="J36" s="32" t="s">
        <v>41</v>
      </c>
      <c r="K36" s="32" t="s">
        <v>41</v>
      </c>
      <c r="L36" s="8"/>
      <c r="M36" s="8"/>
      <c r="N36" s="8"/>
    </row>
    <row r="37" spans="1:14" ht="20.45" customHeight="1">
      <c r="A37" s="17" t="s">
        <v>36</v>
      </c>
      <c r="B37" s="25"/>
      <c r="C37" s="26"/>
      <c r="D37" s="24">
        <f>SUM(G37:K37)</f>
        <v>14.6</v>
      </c>
      <c r="E37" s="24"/>
      <c r="F37" s="24"/>
      <c r="G37" s="33"/>
      <c r="H37" s="32">
        <v>14.6</v>
      </c>
      <c r="I37" s="33"/>
      <c r="J37" s="33"/>
      <c r="K37" s="33"/>
    </row>
    <row r="38" spans="1:14" ht="20.45" customHeight="1">
      <c r="A38" s="17" t="s">
        <v>28</v>
      </c>
      <c r="B38" s="25"/>
      <c r="C38" s="26"/>
      <c r="D38" s="24">
        <f>SUM(G38:K38)</f>
        <v>0.6</v>
      </c>
      <c r="E38" s="24"/>
      <c r="F38" s="24"/>
      <c r="G38" s="33"/>
      <c r="H38" s="32">
        <v>0.6</v>
      </c>
      <c r="I38" s="33"/>
      <c r="J38" s="33"/>
      <c r="K38" s="33"/>
    </row>
    <row r="39" spans="1:14" ht="20.45" customHeight="1">
      <c r="A39" s="17" t="s">
        <v>21</v>
      </c>
      <c r="B39" s="25"/>
      <c r="C39" s="26"/>
      <c r="D39" s="24">
        <f>SUM(G39:K39)</f>
        <v>283.89999999999998</v>
      </c>
      <c r="E39" s="24"/>
      <c r="F39" s="24"/>
      <c r="G39" s="33"/>
      <c r="H39" s="32">
        <v>283.89999999999998</v>
      </c>
      <c r="I39" s="33"/>
      <c r="J39" s="33"/>
      <c r="K39" s="33"/>
    </row>
    <row r="40" spans="1:14" ht="20.45" customHeight="1">
      <c r="A40" s="13" t="s">
        <v>43</v>
      </c>
      <c r="B40" s="25"/>
      <c r="C40" s="26"/>
      <c r="D40" s="24">
        <f>SUM(D41:D42)</f>
        <v>36.68</v>
      </c>
      <c r="E40" s="24"/>
      <c r="F40" s="24"/>
      <c r="G40" s="32" t="s">
        <v>41</v>
      </c>
      <c r="H40" s="29">
        <f>SUM(H41:H42)</f>
        <v>36.68</v>
      </c>
      <c r="I40" s="32" t="s">
        <v>41</v>
      </c>
      <c r="J40" s="32" t="s">
        <v>41</v>
      </c>
      <c r="K40" s="32" t="s">
        <v>41</v>
      </c>
    </row>
    <row r="41" spans="1:14" ht="20.45" customHeight="1">
      <c r="A41" s="17" t="s">
        <v>28</v>
      </c>
      <c r="B41" s="25"/>
      <c r="C41" s="26"/>
      <c r="D41" s="24">
        <f>SUM(G41:K41)</f>
        <v>24.7</v>
      </c>
      <c r="E41" s="24"/>
      <c r="F41" s="24"/>
      <c r="G41" s="33"/>
      <c r="H41" s="32">
        <v>24.7</v>
      </c>
      <c r="I41" s="33"/>
      <c r="J41" s="33"/>
      <c r="K41" s="33"/>
    </row>
    <row r="42" spans="1:14" ht="20.45" customHeight="1">
      <c r="A42" s="17" t="s">
        <v>21</v>
      </c>
      <c r="D42" s="24">
        <f>SUM(G42:K42)</f>
        <v>11.98</v>
      </c>
      <c r="E42" s="24"/>
      <c r="F42" s="24"/>
      <c r="G42" s="33"/>
      <c r="H42" s="32">
        <v>11.98</v>
      </c>
      <c r="I42" s="33"/>
      <c r="J42" s="33"/>
      <c r="K42" s="33"/>
    </row>
    <row r="43" spans="1:14" ht="20.45" customHeight="1">
      <c r="A43" s="13" t="s">
        <v>44</v>
      </c>
      <c r="D43" s="24">
        <f>SUM(D44)</f>
        <v>64.25</v>
      </c>
      <c r="E43" s="24"/>
      <c r="F43" s="24"/>
      <c r="G43" s="32" t="s">
        <v>41</v>
      </c>
      <c r="H43" s="29">
        <f>SUM(H44)</f>
        <v>64.25</v>
      </c>
      <c r="I43" s="32" t="s">
        <v>41</v>
      </c>
      <c r="J43" s="32" t="s">
        <v>41</v>
      </c>
      <c r="K43" s="32" t="s">
        <v>41</v>
      </c>
    </row>
    <row r="44" spans="1:14" ht="20.45" customHeight="1">
      <c r="A44" s="17" t="s">
        <v>21</v>
      </c>
      <c r="D44" s="24">
        <f>SUM(G44:K44)</f>
        <v>64.25</v>
      </c>
      <c r="E44" s="24"/>
      <c r="F44" s="24"/>
      <c r="G44" s="33"/>
      <c r="H44" s="32">
        <v>64.25</v>
      </c>
      <c r="I44" s="33"/>
      <c r="J44" s="33"/>
      <c r="K44" s="33"/>
    </row>
    <row r="45" spans="1:14" ht="20.45" customHeight="1">
      <c r="A45" s="13" t="s">
        <v>46</v>
      </c>
      <c r="D45" s="24">
        <v>2.25</v>
      </c>
      <c r="E45" s="24"/>
      <c r="F45" s="24"/>
      <c r="G45" s="32" t="s">
        <v>41</v>
      </c>
      <c r="H45" s="29">
        <f>SUM(H46)</f>
        <v>2.25</v>
      </c>
      <c r="I45" s="32" t="s">
        <v>41</v>
      </c>
      <c r="J45" s="32" t="s">
        <v>41</v>
      </c>
      <c r="K45" s="32" t="s">
        <v>41</v>
      </c>
    </row>
    <row r="46" spans="1:14" ht="20.45" customHeight="1">
      <c r="A46" s="17" t="s">
        <v>21</v>
      </c>
      <c r="D46" s="24">
        <v>2.25</v>
      </c>
      <c r="E46" s="24"/>
      <c r="F46" s="24"/>
      <c r="G46" s="33"/>
      <c r="H46" s="32">
        <v>2.25</v>
      </c>
      <c r="I46" s="33"/>
      <c r="J46" s="33"/>
      <c r="K46" s="33"/>
    </row>
    <row r="47" spans="1:14" ht="20.45" customHeight="1">
      <c r="A47" s="13" t="s">
        <v>47</v>
      </c>
      <c r="D47" s="24">
        <v>130.47999999999999</v>
      </c>
      <c r="E47" s="24"/>
      <c r="F47" s="24"/>
      <c r="G47" s="32" t="s">
        <v>41</v>
      </c>
      <c r="H47" s="29">
        <f>SUM(H48)</f>
        <v>130.47999999999999</v>
      </c>
      <c r="I47" s="32" t="s">
        <v>41</v>
      </c>
      <c r="J47" s="32" t="s">
        <v>41</v>
      </c>
      <c r="K47" s="32" t="s">
        <v>41</v>
      </c>
    </row>
    <row r="48" spans="1:14" ht="20.45" customHeight="1">
      <c r="A48" s="17" t="s">
        <v>21</v>
      </c>
      <c r="D48" s="24">
        <v>130.47999999999999</v>
      </c>
      <c r="E48" s="24"/>
      <c r="F48" s="24"/>
      <c r="G48" s="33"/>
      <c r="H48" s="32">
        <v>130.47999999999999</v>
      </c>
      <c r="I48" s="33"/>
      <c r="J48" s="33"/>
      <c r="K48" s="33"/>
    </row>
    <row r="49" spans="1:1" ht="20.25" hidden="1" customHeight="1">
      <c r="A49" s="4" t="s">
        <v>48</v>
      </c>
    </row>
  </sheetData>
  <mergeCells count="8">
    <mergeCell ref="A2:K2"/>
    <mergeCell ref="G4:I4"/>
    <mergeCell ref="A4:A5"/>
    <mergeCell ref="B4:B5"/>
    <mergeCell ref="C4:C5"/>
    <mergeCell ref="D4:D5"/>
    <mergeCell ref="E4:E5"/>
    <mergeCell ref="F4:F5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毛韵竹</cp:lastModifiedBy>
  <cp:lastPrinted>2023-12-19T03:28:08Z</cp:lastPrinted>
  <dcterms:created xsi:type="dcterms:W3CDTF">2022-11-20T03:53:00Z</dcterms:created>
  <dcterms:modified xsi:type="dcterms:W3CDTF">2023-12-19T07:34:23Z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D24422F0DCC64784AD241470DC82F963</vt:lpwstr>
  </property>
  <property fmtid="{D5CDD505-2E9C-101B-9397-08002B2CF9AE}" pid="3" name="KSOProductBuildVer">
    <vt:lpwstr>2052-11.8.2.10605</vt:lpwstr>
  </property>
  <property fmtid="{D5CDD505-2E9C-101B-9397-08002B2CF9AE}" pid="4" name="KSOReadingLayout">
    <vt:bool>true</vt:bool>
  </property>
</Properties>
</file>