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2715" windowWidth="28560" windowHeight="9825"/>
  </bookViews>
  <sheets>
    <sheet name="汇总表" sheetId="1" r:id="rId1"/>
  </sheets>
  <definedNames>
    <definedName name="_xlnm._FilterDatabase" localSheetId="0" hidden="1">汇总表!$A$1:$O$19</definedName>
    <definedName name="_xlnm.Print_Titles" localSheetId="0">汇总表!$4:$7</definedName>
  </definedNames>
  <calcPr calcId="144525"/>
</workbook>
</file>

<file path=xl/calcChain.xml><?xml version="1.0" encoding="utf-8"?>
<calcChain xmlns="http://schemas.openxmlformats.org/spreadsheetml/2006/main">
  <c r="B10" i="1" l="1"/>
  <c r="B8" i="1" s="1"/>
  <c r="B11" i="1"/>
  <c r="B12" i="1"/>
  <c r="B13" i="1"/>
  <c r="B14" i="1"/>
  <c r="B15" i="1"/>
  <c r="B16" i="1"/>
  <c r="B17" i="1"/>
  <c r="B18" i="1"/>
  <c r="B19" i="1"/>
  <c r="B9" i="1"/>
  <c r="D10" i="1"/>
  <c r="D11" i="1"/>
  <c r="D8" i="1" s="1"/>
  <c r="D12" i="1"/>
  <c r="D13" i="1"/>
  <c r="D14" i="1"/>
  <c r="D15" i="1"/>
  <c r="D16" i="1"/>
  <c r="D17" i="1"/>
  <c r="D18" i="1"/>
  <c r="D19" i="1"/>
  <c r="D9" i="1"/>
  <c r="C8" i="1"/>
  <c r="C10" i="1"/>
  <c r="C11" i="1"/>
  <c r="C12" i="1"/>
  <c r="C13" i="1"/>
  <c r="C14" i="1"/>
  <c r="C15" i="1"/>
  <c r="C16" i="1"/>
  <c r="C17" i="1"/>
  <c r="C18" i="1"/>
  <c r="C19" i="1"/>
  <c r="C9" i="1"/>
  <c r="M8" i="1"/>
  <c r="E19" i="1"/>
  <c r="E18" i="1"/>
  <c r="E17" i="1"/>
  <c r="E16" i="1"/>
  <c r="E15" i="1"/>
  <c r="E14" i="1"/>
  <c r="E13" i="1"/>
  <c r="E12" i="1"/>
  <c r="E11" i="1"/>
  <c r="E10" i="1"/>
  <c r="E9" i="1"/>
  <c r="J8" i="1"/>
  <c r="E8" i="1" s="1"/>
  <c r="K8" i="1"/>
  <c r="F8" i="1"/>
  <c r="N8" i="1" l="1"/>
  <c r="L8" i="1"/>
  <c r="I8" i="1"/>
  <c r="H8" i="1"/>
</calcChain>
</file>

<file path=xl/sharedStrings.xml><?xml version="1.0" encoding="utf-8"?>
<sst xmlns="http://schemas.openxmlformats.org/spreadsheetml/2006/main" count="43" uniqueCount="37">
  <si>
    <t>附件</t>
  </si>
  <si>
    <t>单位：万元</t>
  </si>
  <si>
    <t>市（州、县）</t>
  </si>
  <si>
    <t>合计</t>
  </si>
  <si>
    <t>巩固拓展脱贫攻坚成果和乡村振兴任务</t>
  </si>
  <si>
    <t>少数民族发展任务</t>
  </si>
  <si>
    <t>以工代赈任务</t>
  </si>
  <si>
    <t>欠发达国有农场巩固提升任务</t>
  </si>
  <si>
    <t>备注</t>
  </si>
  <si>
    <t>中央资金</t>
  </si>
  <si>
    <t>省级资金</t>
  </si>
  <si>
    <t>小计</t>
  </si>
  <si>
    <t>其中</t>
  </si>
  <si>
    <t>支持国家乡村振兴重点帮扶县</t>
  </si>
  <si>
    <t>支持人口较多的易地扶贫搬迁集中安置区后续扶持</t>
  </si>
  <si>
    <t>支持规划内的易地扶贫搬迁贴息补助</t>
  </si>
  <si>
    <t>支持省级乡村振兴重点帮扶县</t>
  </si>
  <si>
    <t xml:space="preserve">    市中区</t>
  </si>
  <si>
    <t xml:space="preserve">  乐山市</t>
  </si>
  <si>
    <t xml:space="preserve">    沙湾区</t>
  </si>
  <si>
    <t xml:space="preserve">    五通桥区</t>
  </si>
  <si>
    <t xml:space="preserve">    金口河区</t>
  </si>
  <si>
    <t>巩固拓展脱贫攻坚成果和乡村振兴任务省级资金含大小凉山彝区特色优势产业发展和脱贫人口就业资金78万元</t>
  </si>
  <si>
    <t xml:space="preserve">    犍为县</t>
  </si>
  <si>
    <t xml:space="preserve">    井研县</t>
  </si>
  <si>
    <t xml:space="preserve">    夹江县</t>
  </si>
  <si>
    <t xml:space="preserve">    沐川县</t>
  </si>
  <si>
    <t xml:space="preserve">    峨边县</t>
  </si>
  <si>
    <t>巩固拓展脱贫攻坚成果和乡村振兴任务省级资金含大小凉山彝区特色优势产业发展和脱贫人口就业资金1648万元</t>
  </si>
  <si>
    <t xml:space="preserve">    马边县</t>
  </si>
  <si>
    <t>巩固拓展脱贫攻坚成果和乡村振兴任务省级资金含大小凉山彝区特色优势产业发展和脱贫人口就业资金1477万元</t>
  </si>
  <si>
    <t xml:space="preserve">    峨眉山市</t>
  </si>
  <si>
    <t>合计</t>
    <phoneticPr fontId="19" type="noConversion"/>
  </si>
  <si>
    <t>中央资金</t>
    <phoneticPr fontId="19" type="noConversion"/>
  </si>
  <si>
    <t>省级资金</t>
    <phoneticPr fontId="19" type="noConversion"/>
  </si>
  <si>
    <t>支持遭受地震灾害巩固脱贫攻坚成果任务较重地区</t>
    <phoneticPr fontId="19" type="noConversion"/>
  </si>
  <si>
    <t>2023年中央和省级财政衔接推进乡村振兴补助资金预算表</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</si>
</sst>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0_ "/>
    <numFmt numFmtId="178" formatCode="0.00_);[Red]\(0.00\)"/>
  </numFmts>
  <fonts count="20">
    <font>
      <sz val="11"/>
      <color theme="1"/>
      <name val="宋体"/>
      <charset val="134"/>
      <scheme val="minor"/>
    </font>
    <font>
      <sz val="20"/>
      <color theme="1"/>
      <name val="宋体"/>
      <family val="3"/>
      <charset val="134"/>
      <scheme val="minor"/>
    </font>
    <font>
      <sz val="24"/>
      <color theme="1"/>
      <name val="宋体"/>
      <family val="3"/>
      <charset val="134"/>
      <scheme val="minor"/>
    </font>
    <font>
      <b/>
      <sz val="24"/>
      <color theme="1"/>
      <name val="宋体"/>
      <family val="3"/>
      <charset val="134"/>
      <scheme val="minor"/>
    </font>
    <font>
      <sz val="24"/>
      <name val="宋体"/>
      <family val="3"/>
      <charset val="134"/>
      <scheme val="minor"/>
    </font>
    <font>
      <sz val="11"/>
      <color rgb="FFFF0000"/>
      <name val="宋体"/>
      <family val="3"/>
      <charset val="134"/>
      <scheme val="minor"/>
    </font>
    <font>
      <b/>
      <sz val="36"/>
      <color rgb="FF000000"/>
      <name val="宋体"/>
      <family val="3"/>
      <charset val="134"/>
      <scheme val="minor"/>
    </font>
    <font>
      <sz val="14"/>
      <color rgb="FF000000"/>
      <name val="宋体"/>
      <family val="3"/>
      <charset val="134"/>
      <scheme val="minor"/>
    </font>
    <font>
      <b/>
      <sz val="36"/>
      <color rgb="FF000000"/>
      <name val="方正小标宋简体"/>
      <family val="4"/>
      <charset val="134"/>
    </font>
    <font>
      <sz val="11"/>
      <color rgb="FF000000"/>
      <name val="宋体"/>
      <family val="3"/>
      <charset val="134"/>
      <scheme val="minor"/>
    </font>
    <font>
      <b/>
      <sz val="20"/>
      <color rgb="FF000000"/>
      <name val="宋体"/>
      <family val="3"/>
      <charset val="134"/>
      <scheme val="minor"/>
    </font>
    <font>
      <b/>
      <sz val="20"/>
      <color theme="1"/>
      <name val="宋体"/>
      <family val="3"/>
      <charset val="134"/>
      <scheme val="minor"/>
    </font>
    <font>
      <b/>
      <sz val="11"/>
      <color rgb="FF000000"/>
      <name val="宋体"/>
      <family val="3"/>
      <charset val="134"/>
      <scheme val="minor"/>
    </font>
    <font>
      <sz val="11"/>
      <name val="宋体"/>
      <family val="3"/>
      <charset val="134"/>
      <scheme val="minor"/>
    </font>
    <font>
      <b/>
      <sz val="20"/>
      <name val="宋体"/>
      <family val="3"/>
      <charset val="134"/>
      <scheme val="minor"/>
    </font>
    <font>
      <b/>
      <sz val="20"/>
      <color rgb="FFFF0000"/>
      <name val="宋体"/>
      <family val="3"/>
      <charset val="134"/>
      <scheme val="minor"/>
    </font>
    <font>
      <b/>
      <sz val="20"/>
      <name val="宋体"/>
      <family val="3"/>
      <charset val="134"/>
    </font>
    <font>
      <sz val="9"/>
      <name val="宋体"/>
      <family val="3"/>
      <charset val="134"/>
    </font>
    <font>
      <sz val="12"/>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alignment vertical="center"/>
    </xf>
    <xf numFmtId="0" fontId="18" fillId="0" borderId="0"/>
    <xf numFmtId="0" fontId="17" fillId="0" borderId="0">
      <alignment vertical="center"/>
    </xf>
    <xf numFmtId="0" fontId="18" fillId="0" borderId="0"/>
    <xf numFmtId="0" fontId="18" fillId="0" borderId="0"/>
  </cellStyleXfs>
  <cellXfs count="39">
    <xf numFmtId="0" fontId="0" fillId="0" borderId="0" xfId="0">
      <alignment vertical="center"/>
    </xf>
    <xf numFmtId="0" fontId="1" fillId="2" borderId="0" xfId="0" applyFont="1" applyFill="1">
      <alignment vertical="center"/>
    </xf>
    <xf numFmtId="0" fontId="2" fillId="2" borderId="0" xfId="0" applyFont="1" applyFill="1">
      <alignment vertical="center"/>
    </xf>
    <xf numFmtId="177" fontId="2" fillId="2" borderId="0" xfId="0" applyNumberFormat="1" applyFont="1" applyFill="1">
      <alignment vertical="center"/>
    </xf>
    <xf numFmtId="0" fontId="0" fillId="2" borderId="0" xfId="0" applyFont="1" applyFill="1" applyAlignment="1">
      <alignment horizontal="center" vertical="center"/>
    </xf>
    <xf numFmtId="0" fontId="0" fillId="2" borderId="0" xfId="0" applyFont="1" applyFill="1">
      <alignment vertical="center"/>
    </xf>
    <xf numFmtId="0" fontId="5" fillId="2" borderId="0" xfId="0" applyFont="1" applyFill="1" applyAlignment="1">
      <alignment horizontal="center" vertical="center"/>
    </xf>
    <xf numFmtId="0" fontId="0" fillId="2" borderId="0" xfId="0" applyFont="1" applyFill="1" applyAlignment="1">
      <alignment horizontal="left" vertical="center" wrapText="1"/>
    </xf>
    <xf numFmtId="0" fontId="6" fillId="2" borderId="0" xfId="0" applyFont="1" applyFill="1" applyBorder="1" applyAlignment="1">
      <alignment horizontal="left" vertical="center" wrapText="1"/>
    </xf>
    <xf numFmtId="0" fontId="7" fillId="2" borderId="0" xfId="0" applyFont="1" applyFill="1" applyBorder="1" applyAlignment="1">
      <alignment horizontal="left" vertical="center" wrapText="1"/>
    </xf>
    <xf numFmtId="0" fontId="9" fillId="2" borderId="0" xfId="0" applyFont="1" applyFill="1" applyBorder="1" applyAlignment="1">
      <alignment horizontal="center" vertical="center"/>
    </xf>
    <xf numFmtId="0" fontId="11"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176" fontId="3" fillId="2" borderId="1" xfId="1" applyNumberFormat="1" applyFont="1" applyFill="1" applyBorder="1" applyAlignment="1">
      <alignment horizontal="center" vertical="center"/>
    </xf>
    <xf numFmtId="178" fontId="3" fillId="2" borderId="1" xfId="4" applyNumberFormat="1" applyFont="1" applyFill="1" applyBorder="1" applyAlignment="1">
      <alignment vertical="center" wrapText="1"/>
    </xf>
    <xf numFmtId="177" fontId="2" fillId="2" borderId="1" xfId="4" applyNumberFormat="1" applyFont="1" applyFill="1" applyBorder="1" applyAlignment="1">
      <alignment vertical="center" wrapText="1"/>
    </xf>
    <xf numFmtId="176" fontId="2" fillId="2" borderId="1" xfId="0" applyNumberFormat="1" applyFont="1" applyFill="1" applyBorder="1" applyAlignment="1">
      <alignment horizontal="center" vertical="center"/>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xf>
    <xf numFmtId="0" fontId="5" fillId="2" borderId="0" xfId="0" applyFont="1" applyFill="1" applyBorder="1" applyAlignment="1">
      <alignment horizontal="center" vertical="center"/>
    </xf>
    <xf numFmtId="176" fontId="2" fillId="2" borderId="1" xfId="1" applyNumberFormat="1" applyFont="1" applyFill="1" applyBorder="1" applyAlignment="1">
      <alignment horizontal="center" vertical="center"/>
    </xf>
    <xf numFmtId="0" fontId="0" fillId="2" borderId="0" xfId="0" applyFont="1" applyFill="1" applyBorder="1" applyAlignment="1">
      <alignment horizontal="center" vertical="center"/>
    </xf>
    <xf numFmtId="178" fontId="16" fillId="0" borderId="1" xfId="1" applyNumberFormat="1" applyFont="1" applyFill="1" applyBorder="1" applyAlignment="1">
      <alignment horizontal="center" vertical="center" wrapText="1"/>
    </xf>
    <xf numFmtId="176" fontId="4" fillId="2" borderId="1" xfId="1" applyNumberFormat="1" applyFont="1" applyFill="1" applyBorder="1" applyAlignment="1">
      <alignment horizontal="center" vertical="center"/>
    </xf>
    <xf numFmtId="0" fontId="13" fillId="2" borderId="0" xfId="0" applyFont="1" applyFill="1" applyAlignment="1">
      <alignment horizontal="left" vertical="center" wrapText="1"/>
    </xf>
    <xf numFmtId="0" fontId="4" fillId="2" borderId="0" xfId="0" applyFont="1" applyFill="1" applyAlignment="1">
      <alignment horizontal="right" vertical="center" wrapText="1"/>
    </xf>
    <xf numFmtId="176" fontId="3" fillId="2" borderId="1" xfId="1" applyNumberFormat="1" applyFont="1" applyFill="1" applyBorder="1" applyAlignment="1">
      <alignment horizontal="left" vertical="center" wrapText="1"/>
    </xf>
    <xf numFmtId="176" fontId="2" fillId="2" borderId="1" xfId="1" applyNumberFormat="1" applyFont="1" applyFill="1" applyBorder="1" applyAlignment="1">
      <alignment horizontal="left" vertical="center" wrapText="1"/>
    </xf>
    <xf numFmtId="176" fontId="2" fillId="2" borderId="1" xfId="2" applyNumberFormat="1" applyFont="1" applyFill="1" applyBorder="1" applyAlignment="1">
      <alignment horizontal="left"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cellXfs>
  <cellStyles count="5">
    <cellStyle name="常规" xfId="0" builtinId="0"/>
    <cellStyle name="常规 18" xfId="3"/>
    <cellStyle name="常规 3 2" xfId="1"/>
    <cellStyle name="常规 5" xfId="4"/>
    <cellStyle name="常规_Sheet1" xfId="2"/>
  </cellStyles>
  <dxfs count="0"/>
  <tableStyles count="0" defaultTableStyle="TableStyleMedium9" defaultPivotStyle="PivotStyleLight16"/>
  <colors>
    <mruColors>
      <color rgb="FFFF000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
  <sheetViews>
    <sheetView showZeros="0" tabSelected="1" view="pageBreakPreview" zoomScale="40" zoomScaleNormal="71" workbookViewId="0">
      <pane ySplit="7" topLeftCell="A8" activePane="bottomLeft" state="frozen"/>
      <selection pane="bottomLeft" activeCell="P19" sqref="P19"/>
    </sheetView>
  </sheetViews>
  <sheetFormatPr defaultColWidth="8.75" defaultRowHeight="13.5"/>
  <cols>
    <col min="1" max="1" width="29.375" style="4" customWidth="1"/>
    <col min="2" max="2" width="20.875" style="5" customWidth="1"/>
    <col min="3" max="4" width="18" style="5" customWidth="1"/>
    <col min="5" max="6" width="20.25" style="4" customWidth="1"/>
    <col min="7" max="7" width="22.5" style="6" customWidth="1"/>
    <col min="8" max="8" width="32.875" style="6" customWidth="1"/>
    <col min="9" max="9" width="25.625" style="4" customWidth="1"/>
    <col min="10" max="10" width="18.375" style="4" customWidth="1"/>
    <col min="11" max="11" width="23.125" style="4" customWidth="1"/>
    <col min="12" max="12" width="34.375" style="4" customWidth="1"/>
    <col min="13" max="14" width="18.375" style="4" customWidth="1"/>
    <col min="15" max="15" width="20.875" style="4" customWidth="1"/>
    <col min="16" max="16" width="106.25" style="7" customWidth="1"/>
    <col min="17" max="231" width="9" style="5"/>
    <col min="232" max="16384" width="8.75" style="5"/>
  </cols>
  <sheetData>
    <row r="1" spans="1:16" ht="59.1" customHeight="1">
      <c r="A1" s="8" t="s">
        <v>0</v>
      </c>
      <c r="B1" s="9"/>
      <c r="C1" s="9"/>
      <c r="D1" s="9"/>
      <c r="E1" s="17"/>
      <c r="F1" s="18"/>
      <c r="G1" s="19"/>
      <c r="H1" s="19"/>
      <c r="I1" s="18"/>
      <c r="J1" s="18"/>
      <c r="K1" s="18"/>
      <c r="L1" s="18"/>
      <c r="M1" s="18"/>
      <c r="N1" s="21"/>
      <c r="O1" s="21"/>
      <c r="P1" s="24"/>
    </row>
    <row r="2" spans="1:16" ht="72.95" customHeight="1">
      <c r="A2" s="32" t="s">
        <v>36</v>
      </c>
      <c r="B2" s="32"/>
      <c r="C2" s="32"/>
      <c r="D2" s="32"/>
      <c r="E2" s="32"/>
      <c r="F2" s="32"/>
      <c r="G2" s="32"/>
      <c r="H2" s="32"/>
      <c r="I2" s="32"/>
      <c r="J2" s="32"/>
      <c r="K2" s="32"/>
      <c r="L2" s="32"/>
      <c r="M2" s="32"/>
      <c r="N2" s="32"/>
      <c r="O2" s="32"/>
      <c r="P2" s="32"/>
    </row>
    <row r="3" spans="1:16" ht="54" customHeight="1">
      <c r="A3" s="10"/>
      <c r="B3" s="10"/>
      <c r="C3" s="10"/>
      <c r="D3" s="10"/>
      <c r="E3" s="10"/>
      <c r="F3" s="18"/>
      <c r="G3" s="19"/>
      <c r="H3" s="19"/>
      <c r="I3" s="18"/>
      <c r="J3" s="18"/>
      <c r="K3" s="18"/>
      <c r="L3" s="18"/>
      <c r="M3" s="18"/>
      <c r="N3" s="21"/>
      <c r="O3" s="21"/>
      <c r="P3" s="25" t="s">
        <v>1</v>
      </c>
    </row>
    <row r="4" spans="1:16" s="1" customFormat="1" ht="97.5" customHeight="1">
      <c r="A4" s="38" t="s">
        <v>2</v>
      </c>
      <c r="B4" s="31" t="s">
        <v>32</v>
      </c>
      <c r="C4" s="31"/>
      <c r="D4" s="31"/>
      <c r="E4" s="33" t="s">
        <v>4</v>
      </c>
      <c r="F4" s="33"/>
      <c r="G4" s="33"/>
      <c r="H4" s="33"/>
      <c r="I4" s="33"/>
      <c r="J4" s="33"/>
      <c r="K4" s="33"/>
      <c r="L4" s="33"/>
      <c r="M4" s="30" t="s">
        <v>5</v>
      </c>
      <c r="N4" s="30" t="s">
        <v>6</v>
      </c>
      <c r="O4" s="29" t="s">
        <v>7</v>
      </c>
      <c r="P4" s="33" t="s">
        <v>8</v>
      </c>
    </row>
    <row r="5" spans="1:16" s="1" customFormat="1" ht="50.1" customHeight="1">
      <c r="A5" s="38"/>
      <c r="B5" s="31"/>
      <c r="C5" s="31"/>
      <c r="D5" s="31"/>
      <c r="E5" s="31" t="s">
        <v>3</v>
      </c>
      <c r="F5" s="31" t="s">
        <v>9</v>
      </c>
      <c r="G5" s="37"/>
      <c r="H5" s="37"/>
      <c r="I5" s="31"/>
      <c r="J5" s="31" t="s">
        <v>10</v>
      </c>
      <c r="K5" s="31"/>
      <c r="L5" s="31"/>
      <c r="M5" s="34" t="s">
        <v>9</v>
      </c>
      <c r="N5" s="34" t="s">
        <v>9</v>
      </c>
      <c r="O5" s="34" t="s">
        <v>9</v>
      </c>
      <c r="P5" s="33"/>
    </row>
    <row r="6" spans="1:16" s="1" customFormat="1" ht="50.1" customHeight="1">
      <c r="A6" s="38"/>
      <c r="B6" s="34" t="s">
        <v>11</v>
      </c>
      <c r="C6" s="31" t="s">
        <v>33</v>
      </c>
      <c r="D6" s="31" t="s">
        <v>34</v>
      </c>
      <c r="E6" s="31"/>
      <c r="F6" s="31" t="s">
        <v>11</v>
      </c>
      <c r="G6" s="31" t="s">
        <v>12</v>
      </c>
      <c r="H6" s="31"/>
      <c r="I6" s="31"/>
      <c r="J6" s="31" t="s">
        <v>11</v>
      </c>
      <c r="K6" s="31" t="s">
        <v>12</v>
      </c>
      <c r="L6" s="31"/>
      <c r="M6" s="35"/>
      <c r="N6" s="35"/>
      <c r="O6" s="35"/>
      <c r="P6" s="33"/>
    </row>
    <row r="7" spans="1:16" s="1" customFormat="1" ht="93" customHeight="1">
      <c r="A7" s="38"/>
      <c r="B7" s="36"/>
      <c r="C7" s="31"/>
      <c r="D7" s="31"/>
      <c r="E7" s="31"/>
      <c r="F7" s="31"/>
      <c r="G7" s="11" t="s">
        <v>13</v>
      </c>
      <c r="H7" s="11" t="s">
        <v>14</v>
      </c>
      <c r="I7" s="11" t="s">
        <v>15</v>
      </c>
      <c r="J7" s="31"/>
      <c r="K7" s="22" t="s">
        <v>16</v>
      </c>
      <c r="L7" s="22" t="s">
        <v>35</v>
      </c>
      <c r="M7" s="36"/>
      <c r="N7" s="36"/>
      <c r="O7" s="36"/>
      <c r="P7" s="33"/>
    </row>
    <row r="8" spans="1:16" s="2" customFormat="1" ht="60" customHeight="1">
      <c r="A8" s="14" t="s">
        <v>18</v>
      </c>
      <c r="B8" s="12">
        <f t="shared" ref="B8:D8" si="0">SUM(B9:B19)</f>
        <v>57370</v>
      </c>
      <c r="C8" s="12">
        <f t="shared" si="0"/>
        <v>22545</v>
      </c>
      <c r="D8" s="12">
        <f t="shared" si="0"/>
        <v>34825</v>
      </c>
      <c r="E8" s="13">
        <f>SUM(F8,J8)</f>
        <v>53832</v>
      </c>
      <c r="F8" s="13">
        <f>SUM(F9:F19)</f>
        <v>19007</v>
      </c>
      <c r="G8" s="13"/>
      <c r="H8" s="13">
        <f t="shared" ref="H8:N8" si="1">SUM(H9:H19)</f>
        <v>1539</v>
      </c>
      <c r="I8" s="13">
        <f t="shared" si="1"/>
        <v>5196</v>
      </c>
      <c r="J8" s="13">
        <f t="shared" si="1"/>
        <v>34825</v>
      </c>
      <c r="K8" s="13">
        <f t="shared" si="1"/>
        <v>12000</v>
      </c>
      <c r="L8" s="13">
        <f t="shared" si="1"/>
        <v>0</v>
      </c>
      <c r="M8" s="13">
        <f t="shared" si="1"/>
        <v>1218</v>
      </c>
      <c r="N8" s="13">
        <f t="shared" si="1"/>
        <v>2320</v>
      </c>
      <c r="O8" s="13"/>
      <c r="P8" s="26"/>
    </row>
    <row r="9" spans="1:16" s="3" customFormat="1" ht="60" customHeight="1">
      <c r="A9" s="15" t="s">
        <v>17</v>
      </c>
      <c r="B9" s="16">
        <f>C9+D9</f>
        <v>1554</v>
      </c>
      <c r="C9" s="16">
        <f>F9+M9+N9+O9</f>
        <v>106</v>
      </c>
      <c r="D9" s="16">
        <f>J9</f>
        <v>1448</v>
      </c>
      <c r="E9" s="20">
        <f t="shared" ref="E9:E19" si="2">SUM(F9,J9)</f>
        <v>1554</v>
      </c>
      <c r="F9" s="20">
        <v>106</v>
      </c>
      <c r="G9" s="20"/>
      <c r="H9" s="20"/>
      <c r="I9" s="20">
        <v>106</v>
      </c>
      <c r="J9" s="20">
        <v>1448</v>
      </c>
      <c r="K9" s="23"/>
      <c r="L9" s="23"/>
      <c r="M9" s="20"/>
      <c r="N9" s="16"/>
      <c r="O9" s="16"/>
      <c r="P9" s="27"/>
    </row>
    <row r="10" spans="1:16" s="3" customFormat="1" ht="60" customHeight="1">
      <c r="A10" s="15" t="s">
        <v>20</v>
      </c>
      <c r="B10" s="16">
        <f t="shared" ref="B10:B19" si="3">C10+D10</f>
        <v>1404</v>
      </c>
      <c r="C10" s="16">
        <f t="shared" ref="C10:C19" si="4">F10+M10+N10+O10</f>
        <v>373</v>
      </c>
      <c r="D10" s="16">
        <f t="shared" ref="D10:D19" si="5">J10</f>
        <v>1031</v>
      </c>
      <c r="E10" s="20">
        <f t="shared" si="2"/>
        <v>1034</v>
      </c>
      <c r="F10" s="20">
        <v>3</v>
      </c>
      <c r="G10" s="20"/>
      <c r="H10" s="20"/>
      <c r="I10" s="20">
        <v>3</v>
      </c>
      <c r="J10" s="20">
        <v>1031</v>
      </c>
      <c r="K10" s="23"/>
      <c r="L10" s="23"/>
      <c r="M10" s="20"/>
      <c r="N10" s="16">
        <v>370</v>
      </c>
      <c r="O10" s="16"/>
      <c r="P10" s="27"/>
    </row>
    <row r="11" spans="1:16" s="3" customFormat="1" ht="60" customHeight="1">
      <c r="A11" s="15" t="s">
        <v>19</v>
      </c>
      <c r="B11" s="16">
        <f t="shared" si="3"/>
        <v>1421</v>
      </c>
      <c r="C11" s="16">
        <f t="shared" si="4"/>
        <v>94</v>
      </c>
      <c r="D11" s="16">
        <f t="shared" si="5"/>
        <v>1327</v>
      </c>
      <c r="E11" s="20">
        <f t="shared" si="2"/>
        <v>1421</v>
      </c>
      <c r="F11" s="20">
        <v>94</v>
      </c>
      <c r="G11" s="20"/>
      <c r="H11" s="20"/>
      <c r="I11" s="20">
        <v>94</v>
      </c>
      <c r="J11" s="20">
        <v>1327</v>
      </c>
      <c r="K11" s="23"/>
      <c r="L11" s="23"/>
      <c r="M11" s="20"/>
      <c r="N11" s="16"/>
      <c r="O11" s="16"/>
      <c r="P11" s="27"/>
    </row>
    <row r="12" spans="1:16" s="3" customFormat="1" ht="63">
      <c r="A12" s="15" t="s">
        <v>21</v>
      </c>
      <c r="B12" s="16">
        <f t="shared" si="3"/>
        <v>6267</v>
      </c>
      <c r="C12" s="16">
        <f t="shared" si="4"/>
        <v>565</v>
      </c>
      <c r="D12" s="16">
        <f t="shared" si="5"/>
        <v>5702</v>
      </c>
      <c r="E12" s="20">
        <f t="shared" si="2"/>
        <v>5918</v>
      </c>
      <c r="F12" s="20">
        <v>216</v>
      </c>
      <c r="G12" s="20"/>
      <c r="H12" s="20"/>
      <c r="I12" s="20">
        <v>216</v>
      </c>
      <c r="J12" s="20">
        <v>5702</v>
      </c>
      <c r="K12" s="23">
        <v>4000</v>
      </c>
      <c r="L12" s="23"/>
      <c r="M12" s="20">
        <v>349</v>
      </c>
      <c r="N12" s="20"/>
      <c r="O12" s="20"/>
      <c r="P12" s="27" t="s">
        <v>22</v>
      </c>
    </row>
    <row r="13" spans="1:16" s="3" customFormat="1" ht="60" customHeight="1">
      <c r="A13" s="15" t="s">
        <v>31</v>
      </c>
      <c r="B13" s="16">
        <f t="shared" si="3"/>
        <v>1456</v>
      </c>
      <c r="C13" s="16">
        <f t="shared" si="4"/>
        <v>169</v>
      </c>
      <c r="D13" s="16">
        <f t="shared" si="5"/>
        <v>1287</v>
      </c>
      <c r="E13" s="20">
        <f t="shared" si="2"/>
        <v>1456</v>
      </c>
      <c r="F13" s="20">
        <v>169</v>
      </c>
      <c r="G13" s="20"/>
      <c r="H13" s="20"/>
      <c r="I13" s="20">
        <v>169</v>
      </c>
      <c r="J13" s="20">
        <v>1287</v>
      </c>
      <c r="K13" s="23"/>
      <c r="L13" s="23"/>
      <c r="M13" s="20"/>
      <c r="N13" s="16"/>
      <c r="O13" s="16"/>
      <c r="P13" s="27"/>
    </row>
    <row r="14" spans="1:16" s="3" customFormat="1" ht="60" customHeight="1">
      <c r="A14" s="15" t="s">
        <v>23</v>
      </c>
      <c r="B14" s="16">
        <f t="shared" si="3"/>
        <v>3884</v>
      </c>
      <c r="C14" s="16">
        <f t="shared" si="4"/>
        <v>374</v>
      </c>
      <c r="D14" s="16">
        <f t="shared" si="5"/>
        <v>3510</v>
      </c>
      <c r="E14" s="20">
        <f t="shared" si="2"/>
        <v>3884</v>
      </c>
      <c r="F14" s="20">
        <v>374</v>
      </c>
      <c r="G14" s="20"/>
      <c r="H14" s="20">
        <v>45</v>
      </c>
      <c r="I14" s="20">
        <v>329</v>
      </c>
      <c r="J14" s="20">
        <v>3510</v>
      </c>
      <c r="K14" s="23"/>
      <c r="L14" s="23"/>
      <c r="M14" s="20"/>
      <c r="N14" s="16"/>
      <c r="O14" s="16"/>
      <c r="P14" s="27"/>
    </row>
    <row r="15" spans="1:16" s="3" customFormat="1" ht="60" customHeight="1">
      <c r="A15" s="15" t="s">
        <v>24</v>
      </c>
      <c r="B15" s="16">
        <f t="shared" si="3"/>
        <v>2950</v>
      </c>
      <c r="C15" s="16">
        <f t="shared" si="4"/>
        <v>205</v>
      </c>
      <c r="D15" s="16">
        <f t="shared" si="5"/>
        <v>2745</v>
      </c>
      <c r="E15" s="20">
        <f t="shared" si="2"/>
        <v>2950</v>
      </c>
      <c r="F15" s="20">
        <v>205</v>
      </c>
      <c r="G15" s="20"/>
      <c r="H15" s="20"/>
      <c r="I15" s="20">
        <v>205</v>
      </c>
      <c r="J15" s="20">
        <v>2745</v>
      </c>
      <c r="K15" s="23"/>
      <c r="L15" s="23"/>
      <c r="M15" s="20"/>
      <c r="N15" s="16"/>
      <c r="O15" s="16"/>
      <c r="P15" s="27"/>
    </row>
    <row r="16" spans="1:16" s="3" customFormat="1" ht="60" customHeight="1">
      <c r="A16" s="15" t="s">
        <v>25</v>
      </c>
      <c r="B16" s="16">
        <f t="shared" si="3"/>
        <v>2443</v>
      </c>
      <c r="C16" s="16">
        <f t="shared" si="4"/>
        <v>670</v>
      </c>
      <c r="D16" s="16">
        <f t="shared" si="5"/>
        <v>1773</v>
      </c>
      <c r="E16" s="20">
        <f t="shared" si="2"/>
        <v>2053</v>
      </c>
      <c r="F16" s="20">
        <v>280</v>
      </c>
      <c r="G16" s="20"/>
      <c r="H16" s="20"/>
      <c r="I16" s="20">
        <v>280</v>
      </c>
      <c r="J16" s="20">
        <v>1773</v>
      </c>
      <c r="K16" s="23"/>
      <c r="L16" s="23"/>
      <c r="M16" s="20"/>
      <c r="N16" s="16">
        <v>390</v>
      </c>
      <c r="O16" s="16"/>
      <c r="P16" s="27"/>
    </row>
    <row r="17" spans="1:16" s="3" customFormat="1" ht="60" customHeight="1">
      <c r="A17" s="15" t="s">
        <v>26</v>
      </c>
      <c r="B17" s="16">
        <f t="shared" si="3"/>
        <v>6391</v>
      </c>
      <c r="C17" s="16">
        <f t="shared" si="4"/>
        <v>6391</v>
      </c>
      <c r="D17" s="16">
        <f t="shared" si="5"/>
        <v>0</v>
      </c>
      <c r="E17" s="20">
        <f t="shared" si="2"/>
        <v>5611</v>
      </c>
      <c r="F17" s="20">
        <v>5611</v>
      </c>
      <c r="G17" s="20"/>
      <c r="H17" s="20"/>
      <c r="I17" s="20">
        <v>1020</v>
      </c>
      <c r="J17" s="20"/>
      <c r="K17" s="23"/>
      <c r="L17" s="23"/>
      <c r="M17" s="20"/>
      <c r="N17" s="20">
        <v>780</v>
      </c>
      <c r="O17" s="20"/>
      <c r="P17" s="27"/>
    </row>
    <row r="18" spans="1:16" s="3" customFormat="1" ht="63">
      <c r="A18" s="15" t="s">
        <v>27</v>
      </c>
      <c r="B18" s="16">
        <f t="shared" si="3"/>
        <v>11648</v>
      </c>
      <c r="C18" s="16">
        <f t="shared" si="4"/>
        <v>1123</v>
      </c>
      <c r="D18" s="16">
        <f t="shared" si="5"/>
        <v>10525</v>
      </c>
      <c r="E18" s="20">
        <f t="shared" si="2"/>
        <v>11209</v>
      </c>
      <c r="F18" s="20">
        <v>684</v>
      </c>
      <c r="G18" s="20"/>
      <c r="H18" s="20">
        <v>197</v>
      </c>
      <c r="I18" s="20">
        <v>487</v>
      </c>
      <c r="J18" s="20">
        <v>10525</v>
      </c>
      <c r="K18" s="23">
        <v>4000</v>
      </c>
      <c r="L18" s="23"/>
      <c r="M18" s="20">
        <v>439</v>
      </c>
      <c r="N18" s="20"/>
      <c r="O18" s="20"/>
      <c r="P18" s="28" t="s">
        <v>28</v>
      </c>
    </row>
    <row r="19" spans="1:16" s="3" customFormat="1" ht="63">
      <c r="A19" s="15" t="s">
        <v>29</v>
      </c>
      <c r="B19" s="16">
        <f t="shared" si="3"/>
        <v>17952</v>
      </c>
      <c r="C19" s="16">
        <f t="shared" si="4"/>
        <v>12475</v>
      </c>
      <c r="D19" s="16">
        <f t="shared" si="5"/>
        <v>5477</v>
      </c>
      <c r="E19" s="20">
        <f t="shared" si="2"/>
        <v>16742</v>
      </c>
      <c r="F19" s="20">
        <v>11265</v>
      </c>
      <c r="G19" s="20"/>
      <c r="H19" s="20">
        <v>1297</v>
      </c>
      <c r="I19" s="20">
        <v>2287</v>
      </c>
      <c r="J19" s="20">
        <v>5477</v>
      </c>
      <c r="K19" s="23">
        <v>4000</v>
      </c>
      <c r="L19" s="23"/>
      <c r="M19" s="20">
        <v>430</v>
      </c>
      <c r="N19" s="20">
        <v>780</v>
      </c>
      <c r="O19" s="20"/>
      <c r="P19" s="28" t="s">
        <v>30</v>
      </c>
    </row>
  </sheetData>
  <autoFilter ref="A1:O19"/>
  <mergeCells count="18">
    <mergeCell ref="A4:A7"/>
    <mergeCell ref="B6:B7"/>
    <mergeCell ref="C6:C7"/>
    <mergeCell ref="D6:D7"/>
    <mergeCell ref="A2:P2"/>
    <mergeCell ref="P4:P7"/>
    <mergeCell ref="B4:D5"/>
    <mergeCell ref="G6:I6"/>
    <mergeCell ref="K6:L6"/>
    <mergeCell ref="E5:E7"/>
    <mergeCell ref="F6:F7"/>
    <mergeCell ref="J6:J7"/>
    <mergeCell ref="M5:M7"/>
    <mergeCell ref="F5:I5"/>
    <mergeCell ref="J5:L5"/>
    <mergeCell ref="N5:N7"/>
    <mergeCell ref="O5:O7"/>
    <mergeCell ref="E4:L4"/>
  </mergeCells>
  <phoneticPr fontId="19" type="noConversion"/>
  <printOptions horizontalCentered="1"/>
  <pageMargins left="0.27500000000000002" right="0.27500000000000002" top="0.75138888888888899" bottom="0.35763888888888901" header="0.29861111111111099" footer="0.29861111111111099"/>
  <pageSetup paperSize="8"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汇总表</vt:lpstr>
      <vt:lpstr>汇总表!Print_Titles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何霖杰</dc:creator>
  <cp:lastModifiedBy>李健</cp:lastModifiedBy>
  <dcterms:created xsi:type="dcterms:W3CDTF">2013-10-31T08:57:00Z</dcterms:created>
  <dcterms:modified xsi:type="dcterms:W3CDTF">2023-03-07T03:14:16Z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1321C1D31566471EA45153A9123BCEBC</vt:lpwstr>
  </property>
  <property fmtid="{D5CDD505-2E9C-101B-9397-08002B2CF9AE}" pid="4" name="commondata">
    <vt:lpwstr>eyJoZGlkIjoiNjc2ZDljODM0NWRmYTdjNmE4OGY1OWExYWUyZGM4YjYifQ==</vt:lpwstr>
  </property>
</Properties>
</file>